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Kerry\Policy &amp; Finance\BUDGETS\2020 2021\"/>
    </mc:Choice>
  </mc:AlternateContent>
  <xr:revisionPtr revIDLastSave="0" documentId="13_ncr:1_{CDD1A235-47E2-442E-AD08-018C7EEEF1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D7" i="1"/>
  <c r="H7" i="1" l="1"/>
  <c r="G7" i="1"/>
  <c r="C7" i="1"/>
  <c r="B7" i="1"/>
  <c r="C10" i="1" l="1"/>
  <c r="C12" i="1" s="1"/>
  <c r="C16" i="1" l="1"/>
  <c r="C18" i="1" s="1"/>
  <c r="G8" i="1"/>
  <c r="G9" i="1" s="1"/>
  <c r="C20" i="1" s="1"/>
  <c r="C13" i="1"/>
  <c r="C14" i="1" s="1"/>
  <c r="C19" i="1" l="1"/>
  <c r="C21" i="1" s="1"/>
  <c r="C23" i="1" s="1"/>
  <c r="C24" i="1" l="1"/>
  <c r="C26" i="1" s="1"/>
  <c r="C27" i="1" s="1"/>
</calcChain>
</file>

<file path=xl/sharedStrings.xml><?xml version="1.0" encoding="utf-8"?>
<sst xmlns="http://schemas.openxmlformats.org/spreadsheetml/2006/main" count="47" uniqueCount="43">
  <si>
    <t>EMRs</t>
  </si>
  <si>
    <t>INCOME</t>
  </si>
  <si>
    <t>EXPENDITURE</t>
  </si>
  <si>
    <t>PROPOSED BUDGET</t>
  </si>
  <si>
    <t>INCLUDED</t>
  </si>
  <si>
    <t>Total Environment</t>
  </si>
  <si>
    <t>Total KGV Playing Field</t>
  </si>
  <si>
    <t>Total Policy and Finance</t>
  </si>
  <si>
    <t>Total all Committees</t>
  </si>
  <si>
    <t>CALCULATION OF PRECEPT REQUIREMENT</t>
  </si>
  <si>
    <t>General Reserves to be maintained</t>
  </si>
  <si>
    <t>Earmarked Reserves</t>
  </si>
  <si>
    <t>Total Reserves to be maintained</t>
  </si>
  <si>
    <t>Available reserves to support budget</t>
  </si>
  <si>
    <t>Total all Committees less Earmarked reserves</t>
  </si>
  <si>
    <t xml:space="preserve">TOTAL REQUIREMENT FROM RDC </t>
  </si>
  <si>
    <t>Difference between budget and available reserves to support budget</t>
  </si>
  <si>
    <t>PRECEPT TO BE RECEIVED FROM RDC</t>
  </si>
  <si>
    <t>Difference between requirement and RDC grant</t>
  </si>
  <si>
    <t>Increase per year</t>
  </si>
  <si>
    <t xml:space="preserve">Increase per week </t>
  </si>
  <si>
    <t>ALL COMMITTEES</t>
  </si>
  <si>
    <t xml:space="preserve">TOTAL </t>
  </si>
  <si>
    <t>INCL EMR</t>
  </si>
  <si>
    <t>RDC has reduced the grant by 50% this year.  There will be no grant next year</t>
  </si>
  <si>
    <t>BUDGET 2019/2020</t>
  </si>
  <si>
    <t>TO 31.3.2020</t>
  </si>
  <si>
    <t>2020/21 INCL EMR</t>
  </si>
  <si>
    <t>Balance B/F at 1st April 2019</t>
  </si>
  <si>
    <t>Expected Income to 31st March 2020</t>
  </si>
  <si>
    <t>Precept 2019/20+Grant</t>
  </si>
  <si>
    <t>Total Expected Income to 31.03.2020</t>
  </si>
  <si>
    <t>Expected Expenses to 31.03.2020</t>
  </si>
  <si>
    <t>Expected Balance C/f at 31.03 2020</t>
  </si>
  <si>
    <t>KGV Trust Fund Balance at 31.3.2020</t>
  </si>
  <si>
    <t>Proposed Budget for 2020/21</t>
  </si>
  <si>
    <t>RDC LCTS GRANT FOR 2020/21</t>
  </si>
  <si>
    <t>Basic amount of Council Tax 2020/21</t>
  </si>
  <si>
    <t>Basic amount of Council Tax 2020/</t>
  </si>
  <si>
    <t>Total Community Safety</t>
  </si>
  <si>
    <t xml:space="preserve">VARIANCE </t>
  </si>
  <si>
    <t>Divide precept  by Council Tax Base of 12,263.3 (Last year was 12251.2)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</si>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</sst>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2" fillId="0" borderId="0" xfId="0" applyNumberFormat="1" applyFont="1"/>
    <xf numFmtId="164" fontId="1" fillId="0" borderId="0" xfId="0" applyNumberFormat="1" applyFont="1"/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>
      <selection activeCell="E3" sqref="E3"/>
    </sheetView>
  </sheetViews>
  <sheetFormatPr defaultRowHeight="18.75" x14ac:dyDescent="0.3"/>
  <cols>
    <col min="1" max="1" width="27.140625" style="2" customWidth="1"/>
    <col min="2" max="2" width="22.7109375" style="3" customWidth="1"/>
    <col min="3" max="3" width="13.28515625" style="3" customWidth="1"/>
    <col min="4" max="4" width="16.5703125" style="3" customWidth="1"/>
    <col min="5" max="5" width="17.28515625" style="3" customWidth="1"/>
    <col min="6" max="6" width="20.140625" style="3" customWidth="1"/>
    <col min="7" max="7" width="23.5703125" style="3" customWidth="1"/>
    <col min="8" max="8" width="13.140625" style="3" customWidth="1"/>
    <col min="9" max="16384" width="9.140625" style="2"/>
  </cols>
  <sheetData>
    <row r="1" spans="1:8" s="5" customFormat="1" x14ac:dyDescent="0.3">
      <c r="A1" s="5" t="s">
        <v>22</v>
      </c>
      <c r="B1" s="6" t="s">
        <v>25</v>
      </c>
      <c r="C1" s="6" t="s">
        <v>0</v>
      </c>
      <c r="D1" s="6" t="s">
        <v>1</v>
      </c>
      <c r="E1" s="6" t="s">
        <v>2</v>
      </c>
      <c r="F1" s="6" t="s">
        <v>40</v>
      </c>
      <c r="G1" s="6" t="s">
        <v>3</v>
      </c>
      <c r="H1" s="6" t="s">
        <v>0</v>
      </c>
    </row>
    <row r="2" spans="1:8" s="5" customFormat="1" x14ac:dyDescent="0.3">
      <c r="A2" s="5" t="s">
        <v>21</v>
      </c>
      <c r="B2" s="6" t="s">
        <v>23</v>
      </c>
      <c r="C2" s="6" t="s">
        <v>4</v>
      </c>
      <c r="D2" s="6" t="s">
        <v>26</v>
      </c>
      <c r="E2" s="6" t="s">
        <v>26</v>
      </c>
      <c r="F2" s="6" t="s">
        <v>26</v>
      </c>
      <c r="G2" s="6" t="s">
        <v>27</v>
      </c>
      <c r="H2" s="6" t="s">
        <v>4</v>
      </c>
    </row>
    <row r="3" spans="1:8" x14ac:dyDescent="0.3">
      <c r="A3" s="2" t="s">
        <v>5</v>
      </c>
      <c r="B3" s="7">
        <v>327840</v>
      </c>
      <c r="C3" s="7">
        <v>120000</v>
      </c>
      <c r="D3" s="7">
        <v>51876</v>
      </c>
      <c r="E3" s="7">
        <v>121855</v>
      </c>
      <c r="F3" s="7">
        <v>257861</v>
      </c>
      <c r="G3" s="7">
        <v>221002</v>
      </c>
      <c r="H3" s="7">
        <v>116000</v>
      </c>
    </row>
    <row r="4" spans="1:8" x14ac:dyDescent="0.3">
      <c r="A4" s="2" t="s">
        <v>6</v>
      </c>
      <c r="B4" s="7">
        <v>85209</v>
      </c>
      <c r="C4" s="7">
        <v>8500</v>
      </c>
      <c r="D4" s="7">
        <v>668</v>
      </c>
      <c r="E4" s="7">
        <v>72249</v>
      </c>
      <c r="F4" s="7">
        <v>13628</v>
      </c>
      <c r="G4" s="7">
        <v>85209</v>
      </c>
      <c r="H4" s="7">
        <v>8500</v>
      </c>
    </row>
    <row r="5" spans="1:8" x14ac:dyDescent="0.3">
      <c r="A5" s="2" t="s">
        <v>7</v>
      </c>
      <c r="B5" s="7">
        <v>298898</v>
      </c>
      <c r="C5" s="7">
        <v>37000</v>
      </c>
      <c r="D5" s="7">
        <v>3332</v>
      </c>
      <c r="E5" s="7">
        <v>275680</v>
      </c>
      <c r="F5" s="7">
        <v>35700</v>
      </c>
      <c r="G5" s="7">
        <v>321888</v>
      </c>
      <c r="H5" s="7">
        <v>36000</v>
      </c>
    </row>
    <row r="6" spans="1:8" x14ac:dyDescent="0.3">
      <c r="A6" s="2" t="s">
        <v>39</v>
      </c>
      <c r="B6" s="7">
        <v>25000</v>
      </c>
      <c r="C6" s="7">
        <v>0</v>
      </c>
      <c r="D6" s="7">
        <v>0</v>
      </c>
      <c r="E6" s="7"/>
      <c r="F6" s="7">
        <v>25000</v>
      </c>
      <c r="G6" s="7">
        <v>25000</v>
      </c>
      <c r="H6" s="7">
        <v>0</v>
      </c>
    </row>
    <row r="7" spans="1:8" s="4" customFormat="1" x14ac:dyDescent="0.3">
      <c r="A7" s="4" t="s">
        <v>8</v>
      </c>
      <c r="B7" s="8">
        <f>SUM(B3:B6)</f>
        <v>736947</v>
      </c>
      <c r="C7" s="8">
        <f>SUM(C3:C6)</f>
        <v>165500</v>
      </c>
      <c r="D7" s="8">
        <f>SUM(D3:D6)</f>
        <v>55876</v>
      </c>
      <c r="E7" s="8">
        <f>SUM(E3:E5)</f>
        <v>469784</v>
      </c>
      <c r="F7" s="8">
        <v>332189</v>
      </c>
      <c r="G7" s="8">
        <f>SUM(G3:G6)</f>
        <v>653099</v>
      </c>
      <c r="H7" s="8">
        <f>SUM(H3:H6)</f>
        <v>160500</v>
      </c>
    </row>
    <row r="8" spans="1:8" s="1" customFormat="1" x14ac:dyDescent="0.3">
      <c r="A8" s="1" t="s">
        <v>9</v>
      </c>
      <c r="B8" s="4"/>
      <c r="C8" s="4"/>
      <c r="D8" s="4"/>
      <c r="E8" s="4"/>
      <c r="F8" s="4"/>
      <c r="G8" s="8">
        <f>H7</f>
        <v>160500</v>
      </c>
      <c r="H8" s="4"/>
    </row>
    <row r="9" spans="1:8" x14ac:dyDescent="0.3">
      <c r="A9" s="2" t="s">
        <v>28</v>
      </c>
      <c r="C9" s="7">
        <v>465613.42</v>
      </c>
      <c r="F9" s="3" t="s">
        <v>42</v>
      </c>
      <c r="G9" s="8">
        <f>G7-G8</f>
        <v>492599</v>
      </c>
    </row>
    <row r="10" spans="1:8" x14ac:dyDescent="0.3">
      <c r="A10" s="2" t="s">
        <v>29</v>
      </c>
      <c r="C10" s="7">
        <f>D7</f>
        <v>55876</v>
      </c>
    </row>
    <row r="11" spans="1:8" x14ac:dyDescent="0.3">
      <c r="A11" s="2" t="s">
        <v>30</v>
      </c>
      <c r="C11" s="7">
        <v>415452</v>
      </c>
    </row>
    <row r="12" spans="1:8" x14ac:dyDescent="0.3">
      <c r="A12" s="2" t="s">
        <v>31</v>
      </c>
      <c r="C12" s="7">
        <f>C10+C11</f>
        <v>471328</v>
      </c>
    </row>
    <row r="13" spans="1:8" x14ac:dyDescent="0.3">
      <c r="A13" s="2" t="s">
        <v>32</v>
      </c>
      <c r="C13" s="7">
        <f>E7</f>
        <v>469784</v>
      </c>
    </row>
    <row r="14" spans="1:8" x14ac:dyDescent="0.3">
      <c r="A14" s="2" t="s">
        <v>33</v>
      </c>
      <c r="C14" s="7">
        <f>C9+C12-C13</f>
        <v>467157.41999999993</v>
      </c>
    </row>
    <row r="15" spans="1:8" x14ac:dyDescent="0.3">
      <c r="A15" s="2" t="s">
        <v>10</v>
      </c>
      <c r="C15" s="7">
        <v>150000</v>
      </c>
    </row>
    <row r="16" spans="1:8" x14ac:dyDescent="0.3">
      <c r="A16" s="2" t="s">
        <v>11</v>
      </c>
      <c r="C16" s="7">
        <f>H7</f>
        <v>160500</v>
      </c>
    </row>
    <row r="17" spans="1:8" x14ac:dyDescent="0.3">
      <c r="A17" s="2" t="s">
        <v>34</v>
      </c>
      <c r="C17" s="7">
        <v>73326</v>
      </c>
    </row>
    <row r="18" spans="1:8" x14ac:dyDescent="0.3">
      <c r="A18" s="2" t="s">
        <v>12</v>
      </c>
      <c r="C18" s="7">
        <f>C15+C16+C17</f>
        <v>383826</v>
      </c>
    </row>
    <row r="19" spans="1:8" x14ac:dyDescent="0.3">
      <c r="A19" s="2" t="s">
        <v>13</v>
      </c>
      <c r="C19" s="7">
        <f>C14-C18</f>
        <v>83331.419999999925</v>
      </c>
    </row>
    <row r="20" spans="1:8" x14ac:dyDescent="0.3">
      <c r="A20" s="2" t="s">
        <v>35</v>
      </c>
      <c r="C20" s="7">
        <f>G9</f>
        <v>492599</v>
      </c>
      <c r="D20" s="3" t="s">
        <v>14</v>
      </c>
    </row>
    <row r="21" spans="1:8" x14ac:dyDescent="0.3">
      <c r="A21" s="2" t="s">
        <v>15</v>
      </c>
      <c r="C21" s="7">
        <f>C20-C19</f>
        <v>409267.58000000007</v>
      </c>
      <c r="D21" s="3" t="s">
        <v>16</v>
      </c>
    </row>
    <row r="22" spans="1:8" x14ac:dyDescent="0.3">
      <c r="A22" s="2" t="s">
        <v>36</v>
      </c>
      <c r="C22" s="7">
        <v>0</v>
      </c>
      <c r="D22" s="3" t="s">
        <v>24</v>
      </c>
    </row>
    <row r="23" spans="1:8" s="1" customFormat="1" x14ac:dyDescent="0.3">
      <c r="A23" s="1" t="s">
        <v>17</v>
      </c>
      <c r="B23" s="4"/>
      <c r="C23" s="8">
        <f>C21-C22</f>
        <v>409267.58000000007</v>
      </c>
      <c r="D23" s="3" t="s">
        <v>18</v>
      </c>
      <c r="E23" s="4"/>
      <c r="F23" s="4"/>
      <c r="G23" s="4"/>
      <c r="H23" s="4"/>
    </row>
    <row r="24" spans="1:8" x14ac:dyDescent="0.3">
      <c r="A24" s="2" t="s">
        <v>37</v>
      </c>
      <c r="C24" s="9">
        <f>C23/12263.3</f>
        <v>33.373364428824225</v>
      </c>
      <c r="D24" s="3" t="s">
        <v>41</v>
      </c>
    </row>
    <row r="25" spans="1:8" x14ac:dyDescent="0.3">
      <c r="A25" s="2" t="s">
        <v>38</v>
      </c>
      <c r="C25" s="9">
        <v>33.44</v>
      </c>
    </row>
    <row r="26" spans="1:8" x14ac:dyDescent="0.3">
      <c r="A26" s="2" t="s">
        <v>19</v>
      </c>
      <c r="C26" s="9">
        <f>C24-C25</f>
        <v>-6.6635571175773123E-2</v>
      </c>
    </row>
    <row r="27" spans="1:8" x14ac:dyDescent="0.3">
      <c r="A27" s="2" t="s">
        <v>20</v>
      </c>
      <c r="C27" s="9">
        <f>C26/52</f>
        <v>-1.2814532918417909E-3</v>
      </c>
    </row>
  </sheetData>
  <printOptions gridLines="1"/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</dc:creator>
  <cp:lastModifiedBy>Karen</cp:lastModifiedBy>
  <cp:lastPrinted>2019-12-31T11:39:30Z</cp:lastPrinted>
  <dcterms:created xsi:type="dcterms:W3CDTF">2017-12-14T11:13:28Z</dcterms:created>
  <dcterms:modified xsi:type="dcterms:W3CDTF">2019-12-31T11:41:04Z</dcterms:modified>
</cp:coreProperties>
</file>